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65" windowWidth="34560" windowHeight="17565" tabRatio="757"/>
  </bookViews>
  <sheets>
    <sheet name="GP_grafika_Chotebor" sheetId="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2"/>
  <c r="H9"/>
  <c r="H10"/>
  <c r="H11"/>
  <c r="H12"/>
  <c r="H13"/>
  <c r="H14"/>
  <c r="H15"/>
  <c r="H16"/>
  <c r="H19"/>
  <c r="H18"/>
  <c r="H20"/>
  <c r="H21"/>
  <c r="H22"/>
  <c r="H23"/>
  <c r="H25"/>
  <c r="H24"/>
  <c r="H26"/>
  <c r="H27"/>
  <c r="H28"/>
  <c r="H29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I6" l="1"/>
  <c r="J6" s="1"/>
  <c r="I7"/>
  <c r="J7" s="1"/>
  <c r="I44"/>
  <c r="J44" s="1"/>
  <c r="I45"/>
  <c r="J45" s="1"/>
  <c r="I46"/>
  <c r="J46" s="1"/>
  <c r="I47"/>
  <c r="J47" s="1"/>
  <c r="I48"/>
  <c r="I49"/>
  <c r="J49" s="1"/>
  <c r="I50"/>
  <c r="J50" s="1"/>
  <c r="I51"/>
  <c r="J51" s="1"/>
  <c r="I52"/>
  <c r="I53"/>
  <c r="I54"/>
  <c r="J54" s="1"/>
  <c r="I55"/>
  <c r="J55" s="1"/>
  <c r="I56"/>
  <c r="J53" l="1"/>
  <c r="J48"/>
  <c r="J52"/>
  <c r="J56"/>
  <c r="H62" l="1"/>
  <c r="I43"/>
  <c r="J43" s="1"/>
  <c r="I42"/>
  <c r="J42" s="1"/>
  <c r="I41"/>
  <c r="J41" s="1"/>
  <c r="I40"/>
  <c r="J40" s="1"/>
  <c r="I39"/>
  <c r="J39" s="1"/>
  <c r="I38"/>
  <c r="J38" s="1"/>
  <c r="I37"/>
  <c r="J37" s="1"/>
  <c r="I36"/>
  <c r="J36" s="1"/>
  <c r="I35"/>
  <c r="J35" s="1"/>
  <c r="I34"/>
  <c r="J34" s="1"/>
  <c r="I33"/>
  <c r="J33" s="1"/>
  <c r="I32"/>
  <c r="J32" s="1"/>
  <c r="I31"/>
  <c r="J31" s="1"/>
  <c r="I29"/>
  <c r="J29" s="1"/>
  <c r="I28"/>
  <c r="J28" s="1"/>
  <c r="I27"/>
  <c r="J27" s="1"/>
  <c r="I26"/>
  <c r="J26" s="1"/>
  <c r="I25"/>
  <c r="J25" s="1"/>
  <c r="I24"/>
  <c r="J24" s="1"/>
  <c r="I23"/>
  <c r="J23" s="1"/>
  <c r="I22"/>
  <c r="J22" s="1"/>
  <c r="I21"/>
  <c r="J21" s="1"/>
  <c r="I20"/>
  <c r="J20" s="1"/>
  <c r="I19"/>
  <c r="J19" s="1"/>
  <c r="I18"/>
  <c r="J18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63" l="1"/>
  <c r="J64"/>
</calcChain>
</file>

<file path=xl/sharedStrings.xml><?xml version="1.0" encoding="utf-8"?>
<sst xmlns="http://schemas.openxmlformats.org/spreadsheetml/2006/main" count="185" uniqueCount="148">
  <si>
    <t>cena v Kč bez DPH</t>
  </si>
  <si>
    <t>SEZNAM GRAFICKÝCH PLOCH - GRAFICKÁ PRODUKCE</t>
  </si>
  <si>
    <t xml:space="preserve">č. položky </t>
  </si>
  <si>
    <t>název položky</t>
  </si>
  <si>
    <t>materiál</t>
  </si>
  <si>
    <t>rozměr mm</t>
  </si>
  <si>
    <t>barva</t>
  </si>
  <si>
    <t xml:space="preserve"> výše DPH 21%</t>
  </si>
  <si>
    <t>celkem v Kč vč. DPH 21%</t>
  </si>
  <si>
    <t>Cena celkem bez DPH</t>
  </si>
  <si>
    <t>DPH 21% Celkem</t>
  </si>
  <si>
    <t xml:space="preserve">Cena celkem vč. DPH 21% </t>
  </si>
  <si>
    <t>01.02_G1</t>
  </si>
  <si>
    <t>mapa Chotěboře</t>
  </si>
  <si>
    <t>3230 x 2800 mm</t>
  </si>
  <si>
    <t xml:space="preserve">kombinovaná technika, aplikováno na betonové stěrce - nutno zohlednit podkladní materiál - kombinace písmomalířských technik a aplikací 2D a 3D elemntů vytvářejících finální obraz </t>
  </si>
  <si>
    <t>01.03_G1</t>
  </si>
  <si>
    <t>sestava polepů skel 01.03_V1</t>
  </si>
  <si>
    <t>8 x 1480 x 310 mm</t>
  </si>
  <si>
    <t>předpokládá se ultračirá folie s UV tiskem v bílé barvě - celoplošný polep.obsah: popisky a informace k exponátům</t>
  </si>
  <si>
    <t>01.05_G1</t>
  </si>
  <si>
    <t>velkoplošná časová osa na stěně</t>
  </si>
  <si>
    <t>5015x2345 mm</t>
  </si>
  <si>
    <t>01.05_G2</t>
  </si>
  <si>
    <t>velkoplošná grafická hra</t>
  </si>
  <si>
    <t>3145 x 2010 mm</t>
  </si>
  <si>
    <t>01.06_G1</t>
  </si>
  <si>
    <t>autorská grafická aplikace/ilustrace</t>
  </si>
  <si>
    <t>2800 x 2800 mm</t>
  </si>
  <si>
    <t>01.06_G2</t>
  </si>
  <si>
    <t>6460 x 2800 mm</t>
  </si>
  <si>
    <t>kombinovaná technika, aplikováno na betonové stěrce - nutno zohlednit podkladní materiál - kombinace písmomalířských technik a aplikací 2D a 3D elemntů vytvářejících finální obraz</t>
  </si>
  <si>
    <t>01.06_G3</t>
  </si>
  <si>
    <t>3125 x 2800 mm</t>
  </si>
  <si>
    <t>01.06_G4</t>
  </si>
  <si>
    <t>2135 x 2750 mm</t>
  </si>
  <si>
    <t>01.06_G5</t>
  </si>
  <si>
    <t>3665 x 2750 mm</t>
  </si>
  <si>
    <t>02.01_G1</t>
  </si>
  <si>
    <t>textový panel</t>
  </si>
  <si>
    <t>1290x2400 mm</t>
  </si>
  <si>
    <t>aplikace na expozičním panelu tmavé barvy, předpokládá se užití lepené řezané grafiky. Rozsah textů bude dán autorem expozice (uvedený rozměr je rozměr celého panelu)</t>
  </si>
  <si>
    <t>02.01_G2</t>
  </si>
  <si>
    <t>samolepicí fólie - polep dveří, barva a textura bude upřesněna na vzorcích</t>
  </si>
  <si>
    <t>1750x2400 mm</t>
  </si>
  <si>
    <t>aplikace na skle, předpokládá se samolepící folie, rozsah a podoba budou dány projektem grafiky (nutno konzultovat a autory instalace)</t>
  </si>
  <si>
    <t>02.01_G3</t>
  </si>
  <si>
    <t>popis vrstevnic</t>
  </si>
  <si>
    <t>cca 15 x 0,5 m x 0,2 m</t>
  </si>
  <si>
    <t xml:space="preserve">aplikace na expozičním panelu tmavé barvy, předpokládá se užití lepené řezané grafiky. Rozsah textů bude dán autorem expozice </t>
  </si>
  <si>
    <t>02.02_G1</t>
  </si>
  <si>
    <t>textový / grafický panel</t>
  </si>
  <si>
    <t>815 x 1200 mm</t>
  </si>
  <si>
    <t>02.02_G2</t>
  </si>
  <si>
    <t>soubor popisek pro 02.02_M1, 02.02_V1, 02.02_V2, 02.02_V3-V5</t>
  </si>
  <si>
    <t>14 ks cca 200x200 mm</t>
  </si>
  <si>
    <t>aplikace na expozičním panelu tmavé barvy, předpokládá se užití lepené řezané grafiky. V některých případech aplikace na skle - tisk na ultračiré folii. Rozsah textů bude dán autorem expozice (uvedený rozměr je rozměr celého panelu)</t>
  </si>
  <si>
    <t>02.03_G1</t>
  </si>
  <si>
    <t>2570 x 1890 mm</t>
  </si>
  <si>
    <t>02.03_G2</t>
  </si>
  <si>
    <t>soubor popisek pro 02.03_M1, 02.03_V1-V19</t>
  </si>
  <si>
    <t>02.08_G1</t>
  </si>
  <si>
    <t>3615 x 22920 mm</t>
  </si>
  <si>
    <t>aplikace na expozičním panelu tmavé barvy, předpokládá se užití lepené řezané grafiky. Rozsah obsahu bude dán autorem expozice (uvedený rozměr je rozměr celého panelu).</t>
  </si>
  <si>
    <t>02.08_G2</t>
  </si>
  <si>
    <t>4375 x 2630 mm</t>
  </si>
  <si>
    <t>02.08_G3</t>
  </si>
  <si>
    <t>soubor popisek pro 02.08_V1-8</t>
  </si>
  <si>
    <t>8xcca150x200mm</t>
  </si>
  <si>
    <t>autorská ilustrace</t>
  </si>
  <si>
    <t>02.11_G1</t>
  </si>
  <si>
    <t>2450 mm x 4750 mm</t>
  </si>
  <si>
    <t>02.11_G2</t>
  </si>
  <si>
    <t>03.01.G1</t>
  </si>
  <si>
    <t>grafika mobiliáře 03.01_M1</t>
  </si>
  <si>
    <t>tisk / řezaná grafika,, boční popisná grafika  - vrstevnice (řezaná grafika, rozměr cca 2 m x 0, 2 m) / popiska velká 3x cca 200x300mm UV tisk bílý na ultračiré folii, popiska 23xcca 150x150mm UV tisk na ušlechtilém kartonu/lepence tmavé</t>
  </si>
  <si>
    <t>03.01_G2</t>
  </si>
  <si>
    <t>5700 x 4640 mm</t>
  </si>
  <si>
    <t>03.03_G1</t>
  </si>
  <si>
    <t>soubor popisek pro 02.03_M1 a instalace na krovu (prapory)</t>
  </si>
  <si>
    <t>tisk / řezaná grafika,, boční popisná grafika  - vrstevnice (řezaná grafika, rozměr cca 2 m x 0, 2 m) / popiska velká1x cca 200x300mm UV tisk bílý na ultračiré folii, popiska 6xcca 150x150mm UV tisk na ušlechtilém kartonu/lepence tmavé</t>
  </si>
  <si>
    <t>03.04_G1</t>
  </si>
  <si>
    <t>soubor tří grafických ploch -</t>
  </si>
  <si>
    <t>1660 x 2130 mm, 2090 x 2130 mm, 2660 x 200 mm</t>
  </si>
  <si>
    <t>03.04_G2</t>
  </si>
  <si>
    <t>soubor popisek pro 02.04_M2</t>
  </si>
  <si>
    <t>tisk / řezaná grafika,, boční popisná grafika  - vrstevnice (řezaná grafika, rozměr cca 2 m x 0, 2 m) / popiska velká 3x cca 200x300mm UV tisk bílý na ultračiré folii, popiska 16xcca 150x150mm UV tisk na ušlechtilém kartonu/lepence tmavé</t>
  </si>
  <si>
    <t>03.05_G1</t>
  </si>
  <si>
    <t>soubor popisek do vitríny 03.05_V1</t>
  </si>
  <si>
    <t>tisk / řezaná grafika,, boční popisná grafika  - vrstevnice (řezaná grafika, rozměr cca 2 m x 0, 2 m) / popiska 8x cca 150x150 mm UV tisk bílý na ultračiré folii</t>
  </si>
  <si>
    <t>03.06_G1</t>
  </si>
  <si>
    <t>soubor popisek pro 03.06_M1</t>
  </si>
  <si>
    <t>tisk / řezaná grafika,, boční popisná grafika  - vrstevnice (řezaná grafika, rozměr cca 2 m x 0, 2 m) / popiska velká 4x cca 200x300mm UV tisk bílý na ultračiré folii, popiska 10xcca 150x150mm UV tisk na ušlechtilém kartonu/lepence tmavé</t>
  </si>
  <si>
    <t>03.07_G1</t>
  </si>
  <si>
    <t>soubor popisek pro 03.07_M1</t>
  </si>
  <si>
    <t>tisk / řezaná grafika,, boční popisná grafika  - vrstevnice (řezaná grafika, rozměr cca 2 m x 0, 2 m) / popiska velká 1x cca 200x300mm UV tisk bílý na ultračiré folii, popiska 5xcca 150x150mm UV tisk na ušlechtilém kartonu/lepence tmavé</t>
  </si>
  <si>
    <t>03.08_G1</t>
  </si>
  <si>
    <t>soubor popisek pro 03.08_V1</t>
  </si>
  <si>
    <t>tisk / řezaná grafika,, boční popisná grafika  - vrstevnice (řezaná grafika, rozměr cca 2 m x 0, 2 m) / popiska  19x cca 150x150 mm UV tisk bílý na ultračiré folii</t>
  </si>
  <si>
    <t>03.09_G1</t>
  </si>
  <si>
    <t>soubor popisek pro 03.09_M1</t>
  </si>
  <si>
    <t>tisk / řezaná grafika,, boční popisná grafika  - vrstevnice (řezaná grafika, rozměr cca 2 m x 0, 2 m) / popiska velká 3x cca 200x300mm UV tisk bílý na ultračiré folii, popiska 12xcca 150x150mm UV tisk na ušlechtilém kartonu/lepence tmavé</t>
  </si>
  <si>
    <t>03.10_G1</t>
  </si>
  <si>
    <t>soubor popisek pro 03.10_V1</t>
  </si>
  <si>
    <t>tisk / řezaná grafika,, boční popisná grafika  - vrstevnice (řezaná grafika, rozměr cca 2 m x 0, 2 m) / popiska  15x cca 150x150 mm UV tisk bílý na ultračiré folii</t>
  </si>
  <si>
    <t>03.11_G1</t>
  </si>
  <si>
    <t>soubor popisek pro 03.11_M1</t>
  </si>
  <si>
    <t>03.12_G1</t>
  </si>
  <si>
    <t>soubor popisek pro 03.12_M1</t>
  </si>
  <si>
    <t>03.13_G1</t>
  </si>
  <si>
    <t>soubor -  velkoplošná grafika na panelech 03.17_M1</t>
  </si>
  <si>
    <t>celkem  12 270 x 4640 mm</t>
  </si>
  <si>
    <t>aplikace na expozičním panelu tmavé barvy, předpokládá se užití lepené řezané grafiky. Rozsah obsahu bude dán autorem expozice (uvedený rozměr je rozměr celého panelu). soubor graf. reprodukcí cca 7x500x700mm</t>
  </si>
  <si>
    <t>03.13_G2</t>
  </si>
  <si>
    <t>soubor popisek pro 03.13_M1</t>
  </si>
  <si>
    <t>tisk / řezaná grafika,, boční popisná grafika  - vrstevnice (řezaná grafika, rozměr cca 2 m x 0, 2 m) / popiska velká 2x cca 200x300mm UV tisk bílý na ultračiré folii, popiska 8xcca 150x150mm UV tisk na ušlechtilém kartonu/lepence tmavé</t>
  </si>
  <si>
    <t>03.14_G1</t>
  </si>
  <si>
    <t>soubor popisek pro 03.14_V1</t>
  </si>
  <si>
    <t>tisk / řezaná grafika,, boční popisná grafika  - vrstevnice (řezaná grafika, rozměr cca 2 m x 0, 2 m) / popiska  8x cca 150x150 mm UV tisk bílý na ultračiré folii</t>
  </si>
  <si>
    <t>03.15_G1</t>
  </si>
  <si>
    <t>soubor popisek pro 03.15_V1</t>
  </si>
  <si>
    <t>tisk / řezaná grafika,, boční popisná grafika  - vrstevnice (řezaná grafika, rozměr cca 2 m x 0, 2 m) / popiska 12x cca 150x150 mm UV tisk bílý na ultračiré folii</t>
  </si>
  <si>
    <t>03.16_G1</t>
  </si>
  <si>
    <t>soubor popisek pro 03.16_M1</t>
  </si>
  <si>
    <t>tisk / řezaná grafika,, boční popisná grafika  - vrstevnice (řezaná grafika, rozměr cca 2 m x 0, 2 m) / popiska velká 3x cca 200x300mm UV tisk bílý na ultračiré folii, popiska 14xcca 150x150mm UV tisk na ušlechtilém kartonu/lepence tmavé</t>
  </si>
  <si>
    <t>03.17_G1</t>
  </si>
  <si>
    <t>velkoplošná grafika na panelu 03.17_M1</t>
  </si>
  <si>
    <t>03.18_G1</t>
  </si>
  <si>
    <t>soubor popisek pro 03.18_M1</t>
  </si>
  <si>
    <t>tisk / řezaná grafika,, boční popisná grafika  - vrstevnice (řezaná grafika, rozměr cca 2 m x 0, 2 m) / popiska velká 10x cca 200x300mm UV tisk bílý na ultračiré folii</t>
  </si>
  <si>
    <t>03.20_G1</t>
  </si>
  <si>
    <t>velkoplošná grafika na panelu 03.20_M1</t>
  </si>
  <si>
    <t>03.21_G1</t>
  </si>
  <si>
    <t>soubor grafiky pro 03.21_M1</t>
  </si>
  <si>
    <t>03.22_G1</t>
  </si>
  <si>
    <t>4675 x 5300 mm</t>
  </si>
  <si>
    <t>03.22_G2</t>
  </si>
  <si>
    <t>03.23_G1</t>
  </si>
  <si>
    <t>soubor grafických aplikací na šikmé stěně krovu</t>
  </si>
  <si>
    <t>předpokládá řezaná samolepicí folie rozsahu cca 10x800x800mm, 10x1000x200mm, soubor grafickcýh reprodukcí  cca 15x500x700mm - samolepicí folie, velkoplošná lineární grafika - písmomalířsky a nebo samolepicí folie - v zorsahu celého panelu</t>
  </si>
  <si>
    <t>03.24_G1</t>
  </si>
  <si>
    <t>popiska střední / malá</t>
  </si>
  <si>
    <t>cca  15-20 ks cca 150x150 mm, bílý UV tisk na tmavém kartonu</t>
  </si>
  <si>
    <t>cena</t>
  </si>
  <si>
    <t>??</t>
  </si>
  <si>
    <t xml:space="preserve">EXPOZICE_MUZEUM CHOTĚBOŘ
</t>
  </si>
  <si>
    <t>výměra(m2)</t>
  </si>
  <si>
    <t>součástí nacenění nejou grafické návrhy, autorské ilustrace a výtvarná invence - pouze provedení. Nedílnou součástí rozpočtu je vypracovaný GRAFICKÝ PROJEKT - ten stanoví přesný rozsah výroby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</si>
</sst>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164" formatCode="#,##0\ &quot;Kč&quot;"/>
    <numFmt numFmtId="165" formatCode="#,##0.00\ _K_č"/>
    <numFmt numFmtId="166" formatCode="#,##0.00\ &quot;Kč&quot;"/>
  </numFmts>
  <fonts count="10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5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4" fillId="4" borderId="3" xfId="0" applyFont="1" applyFill="1" applyBorder="1" applyAlignment="1">
      <alignment horizontal="left" vertical="top"/>
    </xf>
    <xf numFmtId="0" fontId="4" fillId="4" borderId="3" xfId="0" applyFont="1" applyFill="1" applyBorder="1" applyAlignment="1">
      <alignment horizontal="left" vertical="top" wrapText="1"/>
    </xf>
    <xf numFmtId="165" fontId="6" fillId="4" borderId="4" xfId="0" applyNumberFormat="1" applyFont="1" applyFill="1" applyBorder="1" applyAlignment="1">
      <alignment wrapText="1"/>
    </xf>
    <xf numFmtId="0" fontId="4" fillId="5" borderId="3" xfId="0" applyFont="1" applyFill="1" applyBorder="1" applyAlignment="1">
      <alignment horizontal="left" vertical="top" wrapText="1"/>
    </xf>
    <xf numFmtId="0" fontId="0" fillId="5" borderId="3" xfId="0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4" fontId="3" fillId="3" borderId="3" xfId="1" applyNumberFormat="1" applyBorder="1" applyAlignment="1">
      <alignment horizontal="left" vertical="top" wrapText="1"/>
    </xf>
    <xf numFmtId="44" fontId="0" fillId="5" borderId="3" xfId="0" applyNumberForma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44" fontId="4" fillId="4" borderId="7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left" vertical="top" wrapText="1"/>
    </xf>
    <xf numFmtId="44" fontId="4" fillId="6" borderId="7" xfId="0" applyNumberFormat="1" applyFont="1" applyFill="1" applyBorder="1" applyAlignment="1">
      <alignment horizontal="left" vertical="top" wrapText="1"/>
    </xf>
    <xf numFmtId="44" fontId="4" fillId="7" borderId="2" xfId="0" applyNumberFormat="1" applyFont="1" applyFill="1" applyBorder="1" applyAlignment="1">
      <alignment horizontal="left" vertical="top" wrapText="1"/>
    </xf>
    <xf numFmtId="0" fontId="0" fillId="2" borderId="0" xfId="0" applyFill="1"/>
    <xf numFmtId="0" fontId="0" fillId="2" borderId="3" xfId="0" applyFill="1" applyBorder="1" applyAlignment="1">
      <alignment horizontal="left"/>
    </xf>
    <xf numFmtId="0" fontId="0" fillId="2" borderId="3" xfId="0" applyFill="1" applyBorder="1"/>
    <xf numFmtId="0" fontId="9" fillId="2" borderId="3" xfId="0" applyFont="1" applyFill="1" applyBorder="1"/>
    <xf numFmtId="0" fontId="9" fillId="2" borderId="3" xfId="0" applyFont="1" applyFill="1" applyBorder="1" applyAlignment="1">
      <alignment wrapText="1"/>
    </xf>
    <xf numFmtId="0" fontId="0" fillId="2" borderId="3" xfId="0" applyFill="1" applyBorder="1" applyAlignment="1">
      <alignment horizontal="left" wrapText="1"/>
    </xf>
    <xf numFmtId="0" fontId="0" fillId="2" borderId="3" xfId="0" applyFill="1" applyBorder="1" applyAlignment="1">
      <alignment wrapText="1"/>
    </xf>
    <xf numFmtId="0" fontId="0" fillId="2" borderId="0" xfId="0" applyFill="1" applyAlignment="1">
      <alignment wrapText="1"/>
    </xf>
    <xf numFmtId="0" fontId="9" fillId="8" borderId="3" xfId="0" applyFont="1" applyFill="1" applyBorder="1" applyAlignment="1">
      <alignment wrapText="1"/>
    </xf>
    <xf numFmtId="0" fontId="0" fillId="8" borderId="3" xfId="0" applyFill="1" applyBorder="1" applyAlignment="1">
      <alignment horizontal="left" wrapText="1"/>
    </xf>
    <xf numFmtId="0" fontId="0" fillId="8" borderId="3" xfId="0" applyFill="1" applyBorder="1" applyAlignment="1">
      <alignment wrapText="1"/>
    </xf>
    <xf numFmtId="0" fontId="7" fillId="8" borderId="5" xfId="0" applyFont="1" applyFill="1" applyBorder="1" applyAlignment="1">
      <alignment horizontal="left" vertical="top" wrapText="1"/>
    </xf>
    <xf numFmtId="44" fontId="0" fillId="8" borderId="3" xfId="0" applyNumberFormat="1" applyFill="1" applyBorder="1" applyAlignment="1">
      <alignment horizontal="left" vertical="top" wrapText="1"/>
    </xf>
    <xf numFmtId="0" fontId="0" fillId="8" borderId="0" xfId="0" applyFill="1" applyAlignment="1">
      <alignment horizontal="left" wrapText="1"/>
    </xf>
    <xf numFmtId="0" fontId="4" fillId="4" borderId="4" xfId="0" applyFont="1" applyFill="1" applyBorder="1" applyAlignment="1">
      <alignment horizontal="left" vertical="top" wrapText="1"/>
    </xf>
    <xf numFmtId="166" fontId="4" fillId="4" borderId="10" xfId="0" applyNumberFormat="1" applyFont="1" applyFill="1" applyBorder="1" applyAlignment="1">
      <alignment horizontal="left" vertical="top"/>
    </xf>
    <xf numFmtId="0" fontId="4" fillId="7" borderId="1" xfId="0" applyFont="1" applyFill="1" applyBorder="1" applyAlignment="1">
      <alignment horizontal="left" vertical="top" wrapText="1"/>
    </xf>
    <xf numFmtId="0" fontId="4" fillId="7" borderId="8" xfId="0" applyFont="1" applyFill="1" applyBorder="1" applyAlignment="1">
      <alignment horizontal="left" vertical="top" wrapText="1"/>
    </xf>
    <xf numFmtId="0" fontId="4" fillId="7" borderId="9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166" fontId="4" fillId="4" borderId="1" xfId="0" applyNumberFormat="1" applyFont="1" applyFill="1" applyBorder="1" applyAlignment="1">
      <alignment horizontal="left" vertical="top"/>
    </xf>
    <xf numFmtId="166" fontId="4" fillId="4" borderId="9" xfId="0" applyNumberFormat="1" applyFont="1" applyFill="1" applyBorder="1" applyAlignment="1">
      <alignment horizontal="left" vertical="top"/>
    </xf>
    <xf numFmtId="0" fontId="8" fillId="6" borderId="1" xfId="0" applyFont="1" applyFill="1" applyBorder="1" applyAlignment="1">
      <alignment horizontal="left" vertical="top" wrapText="1"/>
    </xf>
    <xf numFmtId="0" fontId="8" fillId="6" borderId="8" xfId="0" applyFont="1" applyFill="1" applyBorder="1" applyAlignment="1">
      <alignment horizontal="left" vertical="top" wrapText="1"/>
    </xf>
    <xf numFmtId="0" fontId="8" fillId="6" borderId="9" xfId="0" applyFont="1" applyFill="1" applyBorder="1" applyAlignment="1">
      <alignment horizontal="left" vertical="top" wrapText="1"/>
    </xf>
  </cellXfs>
  <cellStyles count="2">
    <cellStyle name="normální" xfId="0" builtinId="0"/>
    <cellStyle name="Správně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4"/>
  <sheetViews>
    <sheetView tabSelected="1" topLeftCell="A11" workbookViewId="0">
      <selection activeCell="G23" sqref="G23"/>
    </sheetView>
  </sheetViews>
  <sheetFormatPr defaultColWidth="9.140625" defaultRowHeight="15"/>
  <cols>
    <col min="1" max="1" width="13.85546875" style="3" customWidth="1"/>
    <col min="2" max="2" width="26.28515625" style="1" customWidth="1"/>
    <col min="3" max="3" width="19.85546875" style="1" customWidth="1"/>
    <col min="4" max="4" width="31.42578125" style="1" customWidth="1"/>
    <col min="5" max="7" width="13.28515625" style="1" customWidth="1"/>
    <col min="8" max="8" width="18.42578125" style="1" customWidth="1"/>
    <col min="9" max="9" width="17.7109375" style="1" customWidth="1"/>
    <col min="10" max="10" width="23.140625" style="1" customWidth="1"/>
    <col min="11" max="11" width="27.7109375" style="4" customWidth="1"/>
    <col min="12" max="16384" width="9.140625" style="3"/>
  </cols>
  <sheetData>
    <row r="1" spans="1:11" ht="15.75">
      <c r="A1" s="41" t="s">
        <v>145</v>
      </c>
      <c r="B1" s="41"/>
      <c r="C1" s="41"/>
    </row>
    <row r="2" spans="1:11" ht="19.5">
      <c r="A2" s="2" t="s">
        <v>1</v>
      </c>
      <c r="B2" s="5"/>
    </row>
    <row r="3" spans="1:11">
      <c r="A3" s="42" t="s">
        <v>147</v>
      </c>
      <c r="B3" s="42"/>
      <c r="C3" s="42"/>
      <c r="D3" s="42"/>
      <c r="E3" s="42"/>
      <c r="F3" s="42"/>
      <c r="G3" s="42"/>
      <c r="H3" s="42"/>
      <c r="I3" s="42"/>
      <c r="J3" s="42"/>
    </row>
    <row r="4" spans="1:11" ht="18.7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ht="12.75" customHeight="1">
      <c r="A5" s="6" t="s">
        <v>2</v>
      </c>
      <c r="B5" s="7" t="s">
        <v>3</v>
      </c>
      <c r="C5" s="7" t="s">
        <v>4</v>
      </c>
      <c r="D5" s="7" t="s">
        <v>5</v>
      </c>
      <c r="E5" s="7" t="s">
        <v>6</v>
      </c>
      <c r="F5" s="36" t="s">
        <v>146</v>
      </c>
      <c r="G5" s="36" t="s">
        <v>143</v>
      </c>
      <c r="H5" s="8" t="s">
        <v>0</v>
      </c>
      <c r="I5" s="8" t="s">
        <v>7</v>
      </c>
      <c r="J5" s="8" t="s">
        <v>8</v>
      </c>
      <c r="K5" s="3"/>
    </row>
    <row r="6" spans="1:11">
      <c r="A6" s="22"/>
      <c r="B6" s="23"/>
      <c r="C6" s="23"/>
      <c r="D6" s="24"/>
      <c r="E6" s="11"/>
      <c r="F6" s="11"/>
      <c r="G6" s="11"/>
      <c r="H6" s="12"/>
      <c r="I6" s="13">
        <f>H6*0.21</f>
        <v>0</v>
      </c>
      <c r="J6" s="13">
        <f>H6+I6</f>
        <v>0</v>
      </c>
      <c r="K6" s="13"/>
    </row>
    <row r="7" spans="1:11">
      <c r="A7" s="25"/>
      <c r="B7" s="23"/>
      <c r="C7" s="23"/>
      <c r="D7" s="24"/>
      <c r="E7" s="11"/>
      <c r="F7" s="11"/>
      <c r="G7" s="11"/>
      <c r="H7" s="12"/>
      <c r="I7" s="13">
        <f t="shared" ref="I7:I43" si="0">H7*0.21</f>
        <v>0</v>
      </c>
      <c r="J7" s="13">
        <f t="shared" ref="J7:J43" si="1">H7+I7</f>
        <v>0</v>
      </c>
      <c r="K7" s="3"/>
    </row>
    <row r="8" spans="1:11" ht="105">
      <c r="A8" s="26" t="s">
        <v>12</v>
      </c>
      <c r="B8" s="27" t="s">
        <v>13</v>
      </c>
      <c r="C8" s="27" t="s">
        <v>14</v>
      </c>
      <c r="D8" s="28" t="s">
        <v>15</v>
      </c>
      <c r="E8" s="10"/>
      <c r="F8" s="10">
        <v>9</v>
      </c>
      <c r="G8" s="10">
        <v>0</v>
      </c>
      <c r="H8" s="12">
        <f>F8*G8</f>
        <v>0</v>
      </c>
      <c r="I8" s="13">
        <f t="shared" si="0"/>
        <v>0</v>
      </c>
      <c r="J8" s="13">
        <f t="shared" si="1"/>
        <v>0</v>
      </c>
      <c r="K8" s="3"/>
    </row>
    <row r="9" spans="1:11" ht="60">
      <c r="A9" s="26" t="s">
        <v>16</v>
      </c>
      <c r="B9" s="27" t="s">
        <v>17</v>
      </c>
      <c r="C9" s="27" t="s">
        <v>18</v>
      </c>
      <c r="D9" s="28" t="s">
        <v>19</v>
      </c>
      <c r="E9" s="10"/>
      <c r="F9" s="10">
        <v>3.55</v>
      </c>
      <c r="G9" s="10">
        <v>0</v>
      </c>
      <c r="H9" s="12">
        <f t="shared" ref="H9:H56" si="2">F9*G9</f>
        <v>0</v>
      </c>
      <c r="I9" s="13">
        <f t="shared" si="0"/>
        <v>0</v>
      </c>
      <c r="J9" s="13">
        <f t="shared" si="1"/>
        <v>0</v>
      </c>
      <c r="K9" s="3"/>
    </row>
    <row r="10" spans="1:11" ht="105">
      <c r="A10" s="26" t="s">
        <v>20</v>
      </c>
      <c r="B10" s="27" t="s">
        <v>21</v>
      </c>
      <c r="C10" s="27" t="s">
        <v>22</v>
      </c>
      <c r="D10" s="28" t="s">
        <v>15</v>
      </c>
      <c r="E10" s="10"/>
      <c r="F10" s="10">
        <v>12.3</v>
      </c>
      <c r="G10" s="10">
        <v>0</v>
      </c>
      <c r="H10" s="12">
        <f t="shared" si="2"/>
        <v>0</v>
      </c>
      <c r="I10" s="13">
        <f t="shared" si="0"/>
        <v>0</v>
      </c>
      <c r="J10" s="13">
        <f t="shared" si="1"/>
        <v>0</v>
      </c>
      <c r="K10" s="3"/>
    </row>
    <row r="11" spans="1:11" ht="105">
      <c r="A11" s="26" t="s">
        <v>23</v>
      </c>
      <c r="B11" s="27" t="s">
        <v>24</v>
      </c>
      <c r="C11" s="27" t="s">
        <v>25</v>
      </c>
      <c r="D11" s="28" t="s">
        <v>15</v>
      </c>
      <c r="E11" s="10"/>
      <c r="F11" s="10">
        <v>6.3</v>
      </c>
      <c r="G11" s="10">
        <v>0</v>
      </c>
      <c r="H11" s="12">
        <f t="shared" si="2"/>
        <v>0</v>
      </c>
      <c r="I11" s="13">
        <f t="shared" si="0"/>
        <v>0</v>
      </c>
      <c r="J11" s="13">
        <f t="shared" si="1"/>
        <v>0</v>
      </c>
      <c r="K11" s="3"/>
    </row>
    <row r="12" spans="1:11" ht="105">
      <c r="A12" s="26" t="s">
        <v>26</v>
      </c>
      <c r="B12" s="27" t="s">
        <v>27</v>
      </c>
      <c r="C12" s="27" t="s">
        <v>28</v>
      </c>
      <c r="D12" s="28" t="s">
        <v>15</v>
      </c>
      <c r="E12" s="10"/>
      <c r="F12" s="10">
        <v>7.8</v>
      </c>
      <c r="G12" s="10">
        <v>0</v>
      </c>
      <c r="H12" s="12">
        <f t="shared" si="2"/>
        <v>0</v>
      </c>
      <c r="I12" s="13">
        <f t="shared" si="0"/>
        <v>0</v>
      </c>
      <c r="J12" s="13">
        <f t="shared" si="1"/>
        <v>0</v>
      </c>
      <c r="K12" s="3"/>
    </row>
    <row r="13" spans="1:11" ht="105">
      <c r="A13" s="26" t="s">
        <v>29</v>
      </c>
      <c r="B13" s="27" t="s">
        <v>27</v>
      </c>
      <c r="C13" s="27" t="s">
        <v>30</v>
      </c>
      <c r="D13" s="28" t="s">
        <v>31</v>
      </c>
      <c r="E13" s="10"/>
      <c r="F13" s="10">
        <v>18.100000000000001</v>
      </c>
      <c r="G13" s="10">
        <v>0</v>
      </c>
      <c r="H13" s="12">
        <f t="shared" si="2"/>
        <v>0</v>
      </c>
      <c r="I13" s="13">
        <f t="shared" si="0"/>
        <v>0</v>
      </c>
      <c r="J13" s="13">
        <f t="shared" si="1"/>
        <v>0</v>
      </c>
      <c r="K13" s="3"/>
    </row>
    <row r="14" spans="1:11" ht="105">
      <c r="A14" s="26" t="s">
        <v>32</v>
      </c>
      <c r="B14" s="27" t="s">
        <v>27</v>
      </c>
      <c r="C14" s="27" t="s">
        <v>33</v>
      </c>
      <c r="D14" s="28" t="s">
        <v>31</v>
      </c>
      <c r="E14" s="10"/>
      <c r="F14" s="10">
        <v>8.8000000000000007</v>
      </c>
      <c r="G14" s="10">
        <v>0</v>
      </c>
      <c r="H14" s="12">
        <f t="shared" si="2"/>
        <v>0</v>
      </c>
      <c r="I14" s="13">
        <f t="shared" si="0"/>
        <v>0</v>
      </c>
      <c r="J14" s="13">
        <f t="shared" si="1"/>
        <v>0</v>
      </c>
      <c r="K14" s="3"/>
    </row>
    <row r="15" spans="1:11" ht="105">
      <c r="A15" s="26" t="s">
        <v>34</v>
      </c>
      <c r="B15" s="27" t="s">
        <v>27</v>
      </c>
      <c r="C15" s="27" t="s">
        <v>35</v>
      </c>
      <c r="D15" s="28" t="s">
        <v>31</v>
      </c>
      <c r="E15" s="10"/>
      <c r="F15" s="10">
        <v>5.9</v>
      </c>
      <c r="G15" s="10">
        <v>0</v>
      </c>
      <c r="H15" s="12">
        <f t="shared" si="2"/>
        <v>0</v>
      </c>
      <c r="I15" s="13">
        <f t="shared" si="0"/>
        <v>0</v>
      </c>
      <c r="J15" s="13">
        <f t="shared" si="1"/>
        <v>0</v>
      </c>
      <c r="K15" s="3"/>
    </row>
    <row r="16" spans="1:11" ht="105">
      <c r="A16" s="26" t="s">
        <v>36</v>
      </c>
      <c r="B16" s="27" t="s">
        <v>27</v>
      </c>
      <c r="C16" s="27" t="s">
        <v>37</v>
      </c>
      <c r="D16" s="28" t="s">
        <v>31</v>
      </c>
      <c r="E16" s="11"/>
      <c r="F16" s="11">
        <v>10.4</v>
      </c>
      <c r="G16" s="10">
        <v>0</v>
      </c>
      <c r="H16" s="12">
        <f t="shared" si="2"/>
        <v>0</v>
      </c>
      <c r="I16" s="13">
        <f t="shared" si="0"/>
        <v>0</v>
      </c>
      <c r="J16" s="13">
        <f t="shared" si="1"/>
        <v>0</v>
      </c>
      <c r="K16" s="3"/>
    </row>
    <row r="17" spans="1:11">
      <c r="A17" s="30"/>
      <c r="B17" s="31"/>
      <c r="C17" s="31"/>
      <c r="D17" s="32"/>
      <c r="E17" s="33"/>
      <c r="F17" s="33"/>
      <c r="G17" s="33"/>
      <c r="H17" s="34"/>
      <c r="I17" s="34"/>
      <c r="J17" s="34"/>
      <c r="K17" s="3"/>
    </row>
    <row r="18" spans="1:11" ht="90">
      <c r="A18" s="26" t="s">
        <v>38</v>
      </c>
      <c r="B18" s="27" t="s">
        <v>39</v>
      </c>
      <c r="C18" s="27" t="s">
        <v>40</v>
      </c>
      <c r="D18" s="28" t="s">
        <v>41</v>
      </c>
      <c r="E18" s="11"/>
      <c r="F18" s="11">
        <v>3.1</v>
      </c>
      <c r="G18" s="10">
        <v>0</v>
      </c>
      <c r="H18" s="12">
        <f t="shared" si="2"/>
        <v>0</v>
      </c>
      <c r="I18" s="13">
        <f t="shared" si="0"/>
        <v>0</v>
      </c>
      <c r="J18" s="13">
        <f t="shared" si="1"/>
        <v>0</v>
      </c>
      <c r="K18" s="3"/>
    </row>
    <row r="19" spans="1:11" ht="75">
      <c r="A19" s="26" t="s">
        <v>42</v>
      </c>
      <c r="B19" s="27" t="s">
        <v>43</v>
      </c>
      <c r="C19" s="27" t="s">
        <v>44</v>
      </c>
      <c r="D19" s="28" t="s">
        <v>45</v>
      </c>
      <c r="E19" s="11"/>
      <c r="F19" s="11">
        <v>4.2</v>
      </c>
      <c r="G19" s="10">
        <v>0</v>
      </c>
      <c r="H19" s="12">
        <f t="shared" si="2"/>
        <v>0</v>
      </c>
      <c r="I19" s="13">
        <f t="shared" si="0"/>
        <v>0</v>
      </c>
      <c r="J19" s="13">
        <f t="shared" si="1"/>
        <v>0</v>
      </c>
      <c r="K19" s="3"/>
    </row>
    <row r="20" spans="1:11" ht="60">
      <c r="A20" s="26" t="s">
        <v>46</v>
      </c>
      <c r="B20" s="27" t="s">
        <v>47</v>
      </c>
      <c r="C20" s="27" t="s">
        <v>48</v>
      </c>
      <c r="D20" s="28" t="s">
        <v>49</v>
      </c>
      <c r="E20" s="11"/>
      <c r="F20" s="11">
        <v>1.5</v>
      </c>
      <c r="G20" s="10">
        <v>0</v>
      </c>
      <c r="H20" s="12">
        <f t="shared" si="2"/>
        <v>0</v>
      </c>
      <c r="I20" s="13">
        <f t="shared" si="0"/>
        <v>0</v>
      </c>
      <c r="J20" s="13">
        <f t="shared" si="1"/>
        <v>0</v>
      </c>
      <c r="K20" s="3"/>
    </row>
    <row r="21" spans="1:11" ht="90">
      <c r="A21" s="26" t="s">
        <v>50</v>
      </c>
      <c r="B21" s="27" t="s">
        <v>51</v>
      </c>
      <c r="C21" s="27" t="s">
        <v>52</v>
      </c>
      <c r="D21" s="28" t="s">
        <v>41</v>
      </c>
      <c r="E21" s="11"/>
      <c r="F21" s="11">
        <v>1</v>
      </c>
      <c r="G21" s="10">
        <v>0</v>
      </c>
      <c r="H21" s="12">
        <f t="shared" si="2"/>
        <v>0</v>
      </c>
      <c r="I21" s="13">
        <f t="shared" si="0"/>
        <v>0</v>
      </c>
      <c r="J21" s="13">
        <f t="shared" si="1"/>
        <v>0</v>
      </c>
      <c r="K21" s="3"/>
    </row>
    <row r="22" spans="1:11" ht="120">
      <c r="A22" s="26" t="s">
        <v>53</v>
      </c>
      <c r="B22" s="27" t="s">
        <v>54</v>
      </c>
      <c r="C22" s="27" t="s">
        <v>55</v>
      </c>
      <c r="D22" s="28" t="s">
        <v>56</v>
      </c>
      <c r="E22" s="11"/>
      <c r="F22" s="11">
        <v>0.6</v>
      </c>
      <c r="G22" s="10">
        <v>0</v>
      </c>
      <c r="H22" s="12">
        <f t="shared" si="2"/>
        <v>0</v>
      </c>
      <c r="I22" s="13">
        <f t="shared" si="0"/>
        <v>0</v>
      </c>
      <c r="J22" s="13">
        <f t="shared" si="1"/>
        <v>0</v>
      </c>
      <c r="K22" s="3"/>
    </row>
    <row r="23" spans="1:11" ht="90">
      <c r="A23" s="26" t="s">
        <v>57</v>
      </c>
      <c r="B23" s="27" t="s">
        <v>51</v>
      </c>
      <c r="C23" s="27" t="s">
        <v>58</v>
      </c>
      <c r="D23" s="28" t="s">
        <v>41</v>
      </c>
      <c r="E23" s="11"/>
      <c r="F23" s="11">
        <v>4.8600000000000003</v>
      </c>
      <c r="G23" s="10">
        <v>0</v>
      </c>
      <c r="H23" s="12">
        <f t="shared" si="2"/>
        <v>0</v>
      </c>
      <c r="I23" s="13">
        <f t="shared" si="0"/>
        <v>0</v>
      </c>
      <c r="J23" s="13">
        <f t="shared" si="1"/>
        <v>0</v>
      </c>
      <c r="K23" s="3"/>
    </row>
    <row r="24" spans="1:11" ht="120">
      <c r="A24" s="26" t="s">
        <v>59</v>
      </c>
      <c r="B24" s="27" t="s">
        <v>60</v>
      </c>
      <c r="C24" s="27" t="s">
        <v>55</v>
      </c>
      <c r="D24" s="28" t="s">
        <v>56</v>
      </c>
      <c r="E24" s="11"/>
      <c r="F24" s="11">
        <v>0.6</v>
      </c>
      <c r="G24" s="10">
        <v>0</v>
      </c>
      <c r="H24" s="12">
        <f t="shared" si="2"/>
        <v>0</v>
      </c>
      <c r="I24" s="13">
        <f t="shared" si="0"/>
        <v>0</v>
      </c>
      <c r="J24" s="13">
        <f t="shared" si="1"/>
        <v>0</v>
      </c>
      <c r="K24" s="3"/>
    </row>
    <row r="25" spans="1:11" ht="90">
      <c r="A25" s="26" t="s">
        <v>61</v>
      </c>
      <c r="B25" s="27" t="s">
        <v>51</v>
      </c>
      <c r="C25" s="27" t="s">
        <v>62</v>
      </c>
      <c r="D25" s="28" t="s">
        <v>63</v>
      </c>
      <c r="E25" s="11"/>
      <c r="F25" s="11">
        <v>82.9</v>
      </c>
      <c r="G25" s="10">
        <v>0</v>
      </c>
      <c r="H25" s="12">
        <f t="shared" si="2"/>
        <v>0</v>
      </c>
      <c r="I25" s="13">
        <f t="shared" si="0"/>
        <v>0</v>
      </c>
      <c r="J25" s="13">
        <f t="shared" si="1"/>
        <v>0</v>
      </c>
      <c r="K25" s="3"/>
    </row>
    <row r="26" spans="1:11" ht="90">
      <c r="A26" s="26" t="s">
        <v>64</v>
      </c>
      <c r="B26" s="27" t="s">
        <v>51</v>
      </c>
      <c r="C26" s="27" t="s">
        <v>65</v>
      </c>
      <c r="D26" s="28" t="s">
        <v>63</v>
      </c>
      <c r="E26" s="11"/>
      <c r="F26" s="11">
        <v>11.5</v>
      </c>
      <c r="G26" s="10">
        <v>0</v>
      </c>
      <c r="H26" s="12">
        <f t="shared" si="2"/>
        <v>0</v>
      </c>
      <c r="I26" s="13">
        <f t="shared" si="0"/>
        <v>0</v>
      </c>
      <c r="J26" s="13">
        <f t="shared" si="1"/>
        <v>0</v>
      </c>
      <c r="K26" s="3"/>
    </row>
    <row r="27" spans="1:11" ht="60">
      <c r="A27" s="26" t="s">
        <v>66</v>
      </c>
      <c r="B27" s="27" t="s">
        <v>67</v>
      </c>
      <c r="C27" s="27" t="s">
        <v>68</v>
      </c>
      <c r="D27" s="28" t="s">
        <v>19</v>
      </c>
      <c r="E27" s="11"/>
      <c r="F27" s="11">
        <v>0.25</v>
      </c>
      <c r="G27" s="10">
        <v>0</v>
      </c>
      <c r="H27" s="12">
        <f t="shared" si="2"/>
        <v>0</v>
      </c>
      <c r="I27" s="13">
        <f t="shared" si="0"/>
        <v>0</v>
      </c>
      <c r="J27" s="13">
        <f t="shared" si="1"/>
        <v>0</v>
      </c>
      <c r="K27" s="3"/>
    </row>
    <row r="28" spans="1:11" ht="105">
      <c r="A28" s="26" t="s">
        <v>70</v>
      </c>
      <c r="B28" s="27" t="s">
        <v>69</v>
      </c>
      <c r="C28" s="27" t="s">
        <v>71</v>
      </c>
      <c r="D28" s="28" t="s">
        <v>31</v>
      </c>
      <c r="E28" s="11"/>
      <c r="F28" s="11">
        <v>11.7</v>
      </c>
      <c r="G28" s="10">
        <v>0</v>
      </c>
      <c r="H28" s="12">
        <f t="shared" si="2"/>
        <v>0</v>
      </c>
      <c r="I28" s="13">
        <f t="shared" si="0"/>
        <v>0</v>
      </c>
      <c r="J28" s="13">
        <f t="shared" si="1"/>
        <v>0</v>
      </c>
      <c r="K28" s="3"/>
    </row>
    <row r="29" spans="1:11" ht="15.75" customHeight="1">
      <c r="A29" s="26" t="s">
        <v>72</v>
      </c>
      <c r="B29" s="27" t="s">
        <v>69</v>
      </c>
      <c r="C29" s="27" t="s">
        <v>71</v>
      </c>
      <c r="D29" s="28" t="s">
        <v>31</v>
      </c>
      <c r="E29" s="11"/>
      <c r="F29" s="11">
        <v>11.7</v>
      </c>
      <c r="G29" s="10">
        <v>0</v>
      </c>
      <c r="H29" s="12">
        <f t="shared" si="2"/>
        <v>0</v>
      </c>
      <c r="I29" s="13">
        <f t="shared" si="0"/>
        <v>0</v>
      </c>
      <c r="J29" s="13">
        <f t="shared" si="1"/>
        <v>0</v>
      </c>
      <c r="K29" s="3"/>
    </row>
    <row r="30" spans="1:11" ht="15.75" customHeight="1">
      <c r="A30" s="30"/>
      <c r="B30" s="31"/>
      <c r="C30" s="35"/>
      <c r="D30" s="32"/>
      <c r="E30" s="33"/>
      <c r="F30" s="33"/>
      <c r="G30" s="33"/>
      <c r="H30" s="34"/>
      <c r="I30" s="34"/>
      <c r="J30" s="34"/>
      <c r="K30" s="3"/>
    </row>
    <row r="31" spans="1:11" ht="14.45" customHeight="1">
      <c r="A31" s="26" t="s">
        <v>73</v>
      </c>
      <c r="B31" s="27" t="s">
        <v>74</v>
      </c>
      <c r="C31" s="29"/>
      <c r="D31" s="27" t="s">
        <v>75</v>
      </c>
      <c r="E31" s="11" t="s">
        <v>144</v>
      </c>
      <c r="F31" s="11">
        <v>1</v>
      </c>
      <c r="G31" s="10">
        <v>0</v>
      </c>
      <c r="H31" s="12">
        <f t="shared" si="2"/>
        <v>0</v>
      </c>
      <c r="I31" s="13">
        <f t="shared" si="0"/>
        <v>0</v>
      </c>
      <c r="J31" s="13">
        <f t="shared" si="1"/>
        <v>0</v>
      </c>
      <c r="K31" s="3"/>
    </row>
    <row r="32" spans="1:11" ht="30" customHeight="1">
      <c r="A32" s="26" t="s">
        <v>76</v>
      </c>
      <c r="B32" s="27" t="s">
        <v>51</v>
      </c>
      <c r="C32" s="27" t="s">
        <v>77</v>
      </c>
      <c r="D32" s="28" t="s">
        <v>63</v>
      </c>
      <c r="E32" s="11"/>
      <c r="F32" s="11">
        <v>26.4</v>
      </c>
      <c r="G32" s="10">
        <v>0</v>
      </c>
      <c r="H32" s="12">
        <f t="shared" si="2"/>
        <v>0</v>
      </c>
      <c r="I32" s="13">
        <f t="shared" si="0"/>
        <v>0</v>
      </c>
      <c r="J32" s="13">
        <f t="shared" si="1"/>
        <v>0</v>
      </c>
      <c r="K32" s="3"/>
    </row>
    <row r="33" spans="1:11" ht="29.45" customHeight="1">
      <c r="A33" s="26" t="s">
        <v>78</v>
      </c>
      <c r="B33" s="27" t="s">
        <v>79</v>
      </c>
      <c r="C33" s="27"/>
      <c r="D33" s="27" t="s">
        <v>80</v>
      </c>
      <c r="E33" s="11"/>
      <c r="F33" s="11">
        <v>0.8</v>
      </c>
      <c r="G33" s="10">
        <v>0</v>
      </c>
      <c r="H33" s="12">
        <f t="shared" si="2"/>
        <v>0</v>
      </c>
      <c r="I33" s="13">
        <f t="shared" si="0"/>
        <v>0</v>
      </c>
      <c r="J33" s="13">
        <f t="shared" si="1"/>
        <v>0</v>
      </c>
      <c r="K33" s="3"/>
    </row>
    <row r="34" spans="1:11" ht="14.45" customHeight="1">
      <c r="A34" s="26" t="s">
        <v>81</v>
      </c>
      <c r="B34" s="27" t="s">
        <v>82</v>
      </c>
      <c r="C34" s="27" t="s">
        <v>83</v>
      </c>
      <c r="D34" s="28" t="s">
        <v>63</v>
      </c>
      <c r="E34" s="11"/>
      <c r="F34" s="11">
        <v>10.7</v>
      </c>
      <c r="G34" s="10">
        <v>0</v>
      </c>
      <c r="H34" s="12">
        <f t="shared" si="2"/>
        <v>0</v>
      </c>
      <c r="I34" s="13">
        <f t="shared" si="0"/>
        <v>0</v>
      </c>
      <c r="J34" s="13">
        <f t="shared" si="1"/>
        <v>0</v>
      </c>
      <c r="K34" s="3"/>
    </row>
    <row r="35" spans="1:11" ht="135">
      <c r="A35" s="26" t="s">
        <v>84</v>
      </c>
      <c r="B35" s="27" t="s">
        <v>85</v>
      </c>
      <c r="C35" s="27"/>
      <c r="D35" s="27" t="s">
        <v>86</v>
      </c>
      <c r="E35" s="11"/>
      <c r="F35" s="11">
        <v>1</v>
      </c>
      <c r="G35" s="10">
        <v>0</v>
      </c>
      <c r="H35" s="12">
        <f t="shared" si="2"/>
        <v>0</v>
      </c>
      <c r="I35" s="13">
        <f t="shared" si="0"/>
        <v>0</v>
      </c>
      <c r="J35" s="13">
        <f t="shared" si="1"/>
        <v>0</v>
      </c>
      <c r="K35" s="3"/>
    </row>
    <row r="36" spans="1:11" ht="75">
      <c r="A36" s="26" t="s">
        <v>87</v>
      </c>
      <c r="B36" s="27" t="s">
        <v>88</v>
      </c>
      <c r="C36" s="27"/>
      <c r="D36" s="27" t="s">
        <v>89</v>
      </c>
      <c r="E36" s="11"/>
      <c r="F36" s="11">
        <v>1</v>
      </c>
      <c r="G36" s="10">
        <v>0</v>
      </c>
      <c r="H36" s="12">
        <f t="shared" si="2"/>
        <v>0</v>
      </c>
      <c r="I36" s="13">
        <f t="shared" si="0"/>
        <v>0</v>
      </c>
      <c r="J36" s="13">
        <f t="shared" si="1"/>
        <v>0</v>
      </c>
      <c r="K36" s="3"/>
    </row>
    <row r="37" spans="1:11" ht="135">
      <c r="A37" s="26" t="s">
        <v>90</v>
      </c>
      <c r="B37" s="27" t="s">
        <v>91</v>
      </c>
      <c r="C37" s="27"/>
      <c r="D37" s="27" t="s">
        <v>92</v>
      </c>
      <c r="E37" s="11"/>
      <c r="F37" s="11">
        <v>1</v>
      </c>
      <c r="G37" s="10">
        <v>0</v>
      </c>
      <c r="H37" s="12">
        <f t="shared" si="2"/>
        <v>0</v>
      </c>
      <c r="I37" s="13">
        <f t="shared" si="0"/>
        <v>0</v>
      </c>
      <c r="J37" s="13">
        <f t="shared" si="1"/>
        <v>0</v>
      </c>
      <c r="K37" s="3"/>
    </row>
    <row r="38" spans="1:11" ht="135">
      <c r="A38" s="26" t="s">
        <v>93</v>
      </c>
      <c r="B38" s="27" t="s">
        <v>94</v>
      </c>
      <c r="C38" s="27"/>
      <c r="D38" s="27" t="s">
        <v>95</v>
      </c>
      <c r="E38" s="11"/>
      <c r="F38" s="11">
        <v>1</v>
      </c>
      <c r="G38" s="10">
        <v>0</v>
      </c>
      <c r="H38" s="12">
        <f t="shared" si="2"/>
        <v>0</v>
      </c>
      <c r="I38" s="13">
        <f t="shared" si="0"/>
        <v>0</v>
      </c>
      <c r="J38" s="13">
        <f t="shared" si="1"/>
        <v>0</v>
      </c>
      <c r="K38" s="3"/>
    </row>
    <row r="39" spans="1:11" ht="75">
      <c r="A39" s="26" t="s">
        <v>96</v>
      </c>
      <c r="B39" s="27" t="s">
        <v>97</v>
      </c>
      <c r="C39" s="27"/>
      <c r="D39" s="27" t="s">
        <v>98</v>
      </c>
      <c r="E39" s="11"/>
      <c r="F39" s="11">
        <v>1</v>
      </c>
      <c r="G39" s="10">
        <v>0</v>
      </c>
      <c r="H39" s="12">
        <f t="shared" si="2"/>
        <v>0</v>
      </c>
      <c r="I39" s="13">
        <f t="shared" si="0"/>
        <v>0</v>
      </c>
      <c r="J39" s="13">
        <f t="shared" si="1"/>
        <v>0</v>
      </c>
      <c r="K39" s="3"/>
    </row>
    <row r="40" spans="1:11" ht="135">
      <c r="A40" s="26" t="s">
        <v>99</v>
      </c>
      <c r="B40" s="27" t="s">
        <v>100</v>
      </c>
      <c r="C40" s="27"/>
      <c r="D40" s="27" t="s">
        <v>101</v>
      </c>
      <c r="E40" s="11"/>
      <c r="F40" s="11">
        <v>1</v>
      </c>
      <c r="G40" s="10">
        <v>0</v>
      </c>
      <c r="H40" s="12">
        <f t="shared" si="2"/>
        <v>0</v>
      </c>
      <c r="I40" s="13">
        <f t="shared" si="0"/>
        <v>0</v>
      </c>
      <c r="J40" s="13">
        <f t="shared" si="1"/>
        <v>0</v>
      </c>
      <c r="K40" s="3"/>
    </row>
    <row r="41" spans="1:11" ht="75">
      <c r="A41" s="26" t="s">
        <v>102</v>
      </c>
      <c r="B41" s="27" t="s">
        <v>103</v>
      </c>
      <c r="C41" s="27"/>
      <c r="D41" s="27" t="s">
        <v>104</v>
      </c>
      <c r="E41" s="11"/>
      <c r="F41" s="11">
        <v>1</v>
      </c>
      <c r="G41" s="10">
        <v>0</v>
      </c>
      <c r="H41" s="12">
        <f t="shared" si="2"/>
        <v>0</v>
      </c>
      <c r="I41" s="13">
        <f t="shared" si="0"/>
        <v>0</v>
      </c>
      <c r="J41" s="13">
        <f t="shared" si="1"/>
        <v>0</v>
      </c>
      <c r="K41" s="3"/>
    </row>
    <row r="42" spans="1:11" ht="135">
      <c r="A42" s="26" t="s">
        <v>105</v>
      </c>
      <c r="B42" s="27" t="s">
        <v>106</v>
      </c>
      <c r="C42" s="27"/>
      <c r="D42" s="27" t="s">
        <v>92</v>
      </c>
      <c r="E42" s="11"/>
      <c r="F42" s="11">
        <v>1</v>
      </c>
      <c r="G42" s="10">
        <v>0</v>
      </c>
      <c r="H42" s="12">
        <f t="shared" si="2"/>
        <v>0</v>
      </c>
      <c r="I42" s="13">
        <f t="shared" si="0"/>
        <v>0</v>
      </c>
      <c r="J42" s="13">
        <f t="shared" si="1"/>
        <v>0</v>
      </c>
      <c r="K42" s="3"/>
    </row>
    <row r="43" spans="1:11" ht="135">
      <c r="A43" s="26" t="s">
        <v>107</v>
      </c>
      <c r="B43" s="27" t="s">
        <v>108</v>
      </c>
      <c r="C43" s="27"/>
      <c r="D43" s="27" t="s">
        <v>101</v>
      </c>
      <c r="E43" s="11"/>
      <c r="F43" s="11">
        <v>1</v>
      </c>
      <c r="G43" s="10">
        <v>0</v>
      </c>
      <c r="H43" s="12">
        <f t="shared" si="2"/>
        <v>0</v>
      </c>
      <c r="I43" s="13">
        <f t="shared" si="0"/>
        <v>0</v>
      </c>
      <c r="J43" s="13">
        <f t="shared" si="1"/>
        <v>0</v>
      </c>
      <c r="K43" s="3"/>
    </row>
    <row r="44" spans="1:11" ht="120">
      <c r="A44" s="26" t="s">
        <v>109</v>
      </c>
      <c r="B44" s="27" t="s">
        <v>110</v>
      </c>
      <c r="C44" s="27" t="s">
        <v>111</v>
      </c>
      <c r="D44" s="28" t="s">
        <v>112</v>
      </c>
      <c r="E44" s="11"/>
      <c r="F44" s="11">
        <v>1</v>
      </c>
      <c r="G44" s="10">
        <v>0</v>
      </c>
      <c r="H44" s="12">
        <f t="shared" si="2"/>
        <v>0</v>
      </c>
      <c r="I44" s="13">
        <f t="shared" ref="I44" si="3">H44*0.21</f>
        <v>0</v>
      </c>
      <c r="J44" s="13">
        <f t="shared" ref="J44" si="4">H44+I44</f>
        <v>0</v>
      </c>
      <c r="K44" s="3"/>
    </row>
    <row r="45" spans="1:11" ht="135">
      <c r="A45" s="26" t="s">
        <v>113</v>
      </c>
      <c r="B45" s="27" t="s">
        <v>114</v>
      </c>
      <c r="C45" s="27"/>
      <c r="D45" s="27" t="s">
        <v>115</v>
      </c>
      <c r="E45" s="15"/>
      <c r="F45" s="15">
        <v>1</v>
      </c>
      <c r="G45" s="10">
        <v>0</v>
      </c>
      <c r="H45" s="12">
        <f t="shared" si="2"/>
        <v>0</v>
      </c>
      <c r="I45" s="13">
        <f t="shared" ref="I45:I56" si="5">H45*0.21</f>
        <v>0</v>
      </c>
      <c r="J45" s="13">
        <f t="shared" ref="J45:J56" si="6">H45+I45</f>
        <v>0</v>
      </c>
      <c r="K45" s="3"/>
    </row>
    <row r="46" spans="1:11" ht="75">
      <c r="A46" s="26" t="s">
        <v>116</v>
      </c>
      <c r="B46" s="27" t="s">
        <v>117</v>
      </c>
      <c r="C46" s="27"/>
      <c r="D46" s="27" t="s">
        <v>118</v>
      </c>
      <c r="E46" s="15"/>
      <c r="F46" s="15">
        <v>1</v>
      </c>
      <c r="G46" s="10">
        <v>0</v>
      </c>
      <c r="H46" s="12">
        <f t="shared" si="2"/>
        <v>0</v>
      </c>
      <c r="I46" s="13">
        <f t="shared" si="5"/>
        <v>0</v>
      </c>
      <c r="J46" s="13">
        <f t="shared" si="6"/>
        <v>0</v>
      </c>
      <c r="K46" s="3"/>
    </row>
    <row r="47" spans="1:11" ht="75">
      <c r="A47" s="26" t="s">
        <v>119</v>
      </c>
      <c r="B47" s="27" t="s">
        <v>120</v>
      </c>
      <c r="C47" s="27"/>
      <c r="D47" s="27" t="s">
        <v>121</v>
      </c>
      <c r="E47" s="15"/>
      <c r="F47" s="15">
        <v>1</v>
      </c>
      <c r="G47" s="10">
        <v>0</v>
      </c>
      <c r="H47" s="12">
        <f t="shared" si="2"/>
        <v>0</v>
      </c>
      <c r="I47" s="13">
        <f t="shared" si="5"/>
        <v>0</v>
      </c>
      <c r="J47" s="13">
        <f t="shared" si="6"/>
        <v>0</v>
      </c>
      <c r="K47" s="3"/>
    </row>
    <row r="48" spans="1:11" ht="135">
      <c r="A48" s="26" t="s">
        <v>122</v>
      </c>
      <c r="B48" s="27" t="s">
        <v>123</v>
      </c>
      <c r="C48" s="27"/>
      <c r="D48" s="27" t="s">
        <v>124</v>
      </c>
      <c r="E48" s="15"/>
      <c r="F48" s="15">
        <v>1</v>
      </c>
      <c r="G48" s="10">
        <v>0</v>
      </c>
      <c r="H48" s="12">
        <f t="shared" si="2"/>
        <v>0</v>
      </c>
      <c r="I48" s="13">
        <f t="shared" si="5"/>
        <v>0</v>
      </c>
      <c r="J48" s="13">
        <f t="shared" si="6"/>
        <v>0</v>
      </c>
      <c r="K48" s="3"/>
    </row>
    <row r="49" spans="1:11" ht="90">
      <c r="A49" s="26" t="s">
        <v>125</v>
      </c>
      <c r="B49" s="27" t="s">
        <v>126</v>
      </c>
      <c r="C49" s="27"/>
      <c r="D49" s="28" t="s">
        <v>63</v>
      </c>
      <c r="E49" s="15"/>
      <c r="F49" s="15">
        <v>1</v>
      </c>
      <c r="G49" s="10">
        <v>0</v>
      </c>
      <c r="H49" s="12">
        <f t="shared" si="2"/>
        <v>0</v>
      </c>
      <c r="I49" s="13">
        <f t="shared" si="5"/>
        <v>0</v>
      </c>
      <c r="J49" s="13">
        <f t="shared" si="6"/>
        <v>0</v>
      </c>
      <c r="K49" s="3"/>
    </row>
    <row r="50" spans="1:11" ht="90">
      <c r="A50" s="26" t="s">
        <v>127</v>
      </c>
      <c r="B50" s="27" t="s">
        <v>128</v>
      </c>
      <c r="C50" s="27"/>
      <c r="D50" s="27" t="s">
        <v>129</v>
      </c>
      <c r="E50" s="15"/>
      <c r="F50" s="15">
        <v>1</v>
      </c>
      <c r="G50" s="10">
        <v>0</v>
      </c>
      <c r="H50" s="12">
        <f t="shared" si="2"/>
        <v>0</v>
      </c>
      <c r="I50" s="13">
        <f t="shared" si="5"/>
        <v>0</v>
      </c>
      <c r="J50" s="13">
        <f t="shared" si="6"/>
        <v>0</v>
      </c>
      <c r="K50" s="3"/>
    </row>
    <row r="51" spans="1:11" ht="90">
      <c r="A51" s="26" t="s">
        <v>130</v>
      </c>
      <c r="B51" s="27" t="s">
        <v>131</v>
      </c>
      <c r="C51" s="27"/>
      <c r="D51" s="28" t="s">
        <v>63</v>
      </c>
      <c r="E51" s="15"/>
      <c r="F51" s="15">
        <v>1</v>
      </c>
      <c r="G51" s="10">
        <v>0</v>
      </c>
      <c r="H51" s="12">
        <f t="shared" si="2"/>
        <v>0</v>
      </c>
      <c r="I51" s="13">
        <f t="shared" si="5"/>
        <v>0</v>
      </c>
      <c r="J51" s="13">
        <f t="shared" si="6"/>
        <v>0</v>
      </c>
      <c r="K51" s="3"/>
    </row>
    <row r="52" spans="1:11" ht="60">
      <c r="A52" s="26" t="s">
        <v>132</v>
      </c>
      <c r="B52" s="27" t="s">
        <v>133</v>
      </c>
      <c r="C52" s="27" t="s">
        <v>48</v>
      </c>
      <c r="D52" s="28" t="s">
        <v>49</v>
      </c>
      <c r="E52" s="15"/>
      <c r="F52" s="15">
        <v>1.5</v>
      </c>
      <c r="G52" s="10">
        <v>0</v>
      </c>
      <c r="H52" s="12">
        <f t="shared" si="2"/>
        <v>0</v>
      </c>
      <c r="I52" s="13">
        <f t="shared" si="5"/>
        <v>0</v>
      </c>
      <c r="J52" s="13">
        <f t="shared" si="6"/>
        <v>0</v>
      </c>
      <c r="K52" s="3"/>
    </row>
    <row r="53" spans="1:11" ht="105">
      <c r="A53" s="26" t="s">
        <v>134</v>
      </c>
      <c r="B53" s="27" t="s">
        <v>69</v>
      </c>
      <c r="C53" s="28" t="s">
        <v>135</v>
      </c>
      <c r="D53" s="28" t="s">
        <v>31</v>
      </c>
      <c r="E53" s="15"/>
      <c r="F53" s="15">
        <v>24.8</v>
      </c>
      <c r="G53" s="10">
        <v>0</v>
      </c>
      <c r="H53" s="12">
        <f t="shared" si="2"/>
        <v>0</v>
      </c>
      <c r="I53" s="13">
        <f t="shared" si="5"/>
        <v>0</v>
      </c>
      <c r="J53" s="13">
        <f t="shared" si="6"/>
        <v>0</v>
      </c>
      <c r="K53" s="3"/>
    </row>
    <row r="54" spans="1:11" ht="105">
      <c r="A54" s="26" t="s">
        <v>136</v>
      </c>
      <c r="B54" s="27" t="s">
        <v>69</v>
      </c>
      <c r="C54" s="28" t="s">
        <v>135</v>
      </c>
      <c r="D54" s="28" t="s">
        <v>31</v>
      </c>
      <c r="E54" s="15"/>
      <c r="F54" s="15">
        <v>24.8</v>
      </c>
      <c r="G54" s="10">
        <v>0</v>
      </c>
      <c r="H54" s="12">
        <f t="shared" si="2"/>
        <v>0</v>
      </c>
      <c r="I54" s="13">
        <f t="shared" si="5"/>
        <v>0</v>
      </c>
      <c r="J54" s="13">
        <f t="shared" si="6"/>
        <v>0</v>
      </c>
      <c r="K54" s="3"/>
    </row>
    <row r="55" spans="1:11" ht="120">
      <c r="A55" s="26" t="s">
        <v>137</v>
      </c>
      <c r="B55" s="28" t="s">
        <v>138</v>
      </c>
      <c r="C55" s="28"/>
      <c r="D55" s="28" t="s">
        <v>139</v>
      </c>
      <c r="E55" s="15"/>
      <c r="F55" s="15">
        <v>11</v>
      </c>
      <c r="G55" s="10">
        <v>0</v>
      </c>
      <c r="H55" s="12">
        <f t="shared" si="2"/>
        <v>0</v>
      </c>
      <c r="I55" s="13">
        <f t="shared" si="5"/>
        <v>0</v>
      </c>
      <c r="J55" s="13">
        <f t="shared" si="6"/>
        <v>0</v>
      </c>
      <c r="K55" s="3"/>
    </row>
    <row r="56" spans="1:11" ht="30">
      <c r="A56" s="26" t="s">
        <v>140</v>
      </c>
      <c r="B56" s="28" t="s">
        <v>141</v>
      </c>
      <c r="C56" s="28"/>
      <c r="D56" s="28" t="s">
        <v>142</v>
      </c>
      <c r="E56" s="15"/>
      <c r="F56" s="15">
        <v>0.5</v>
      </c>
      <c r="G56" s="10">
        <v>0</v>
      </c>
      <c r="H56" s="12">
        <f t="shared" si="2"/>
        <v>0</v>
      </c>
      <c r="I56" s="13">
        <f t="shared" si="5"/>
        <v>0</v>
      </c>
      <c r="J56" s="13">
        <f t="shared" si="6"/>
        <v>0</v>
      </c>
      <c r="K56" s="3"/>
    </row>
    <row r="57" spans="1:11">
      <c r="A57" s="9"/>
      <c r="B57" s="10"/>
      <c r="C57" s="10"/>
      <c r="D57" s="14"/>
      <c r="E57" s="15"/>
      <c r="F57" s="15"/>
      <c r="G57" s="15"/>
      <c r="H57" s="12"/>
      <c r="I57" s="13"/>
      <c r="J57" s="13"/>
      <c r="K57" s="3"/>
    </row>
    <row r="58" spans="1:11">
      <c r="A58" s="9"/>
      <c r="B58" s="10"/>
      <c r="C58" s="10"/>
      <c r="D58" s="14"/>
      <c r="E58" s="15"/>
      <c r="F58" s="15"/>
      <c r="G58" s="15"/>
      <c r="H58" s="12"/>
      <c r="I58" s="13"/>
      <c r="J58" s="13"/>
      <c r="K58" s="3"/>
    </row>
    <row r="59" spans="1:11">
      <c r="A59" s="9"/>
      <c r="B59" s="10"/>
      <c r="C59" s="10"/>
      <c r="D59" s="14"/>
      <c r="E59" s="15"/>
      <c r="F59" s="15"/>
      <c r="G59" s="15"/>
      <c r="H59" s="12"/>
      <c r="I59" s="13"/>
      <c r="J59" s="13"/>
      <c r="K59" s="3"/>
    </row>
    <row r="60" spans="1:11">
      <c r="A60" s="9"/>
      <c r="B60" s="10"/>
      <c r="C60" s="10"/>
      <c r="D60" s="14"/>
      <c r="E60" s="15"/>
      <c r="F60" s="15"/>
      <c r="G60" s="15"/>
      <c r="H60" s="12"/>
      <c r="I60" s="13"/>
      <c r="J60" s="13"/>
      <c r="K60" s="3"/>
    </row>
    <row r="61" spans="1:11" ht="15.75" thickBot="1">
      <c r="A61" s="9"/>
      <c r="B61" s="10"/>
      <c r="C61" s="10"/>
      <c r="D61" s="14"/>
      <c r="E61" s="15"/>
      <c r="F61" s="15"/>
      <c r="G61" s="15"/>
      <c r="H61" s="12"/>
      <c r="I61" s="13"/>
      <c r="J61" s="13"/>
      <c r="K61" s="3"/>
    </row>
    <row r="62" spans="1:11" ht="15.75" thickBot="1">
      <c r="C62" s="3"/>
      <c r="D62" s="44" t="s">
        <v>9</v>
      </c>
      <c r="E62" s="45"/>
      <c r="F62" s="37"/>
      <c r="G62" s="37"/>
      <c r="H62" s="16">
        <f>SUM(H6:H61)</f>
        <v>0</v>
      </c>
      <c r="I62" s="17"/>
      <c r="J62" s="4"/>
      <c r="K62" s="3"/>
    </row>
    <row r="63" spans="1:11" ht="15" customHeight="1" thickBot="1">
      <c r="A63" s="18"/>
      <c r="B63" s="19"/>
      <c r="C63" s="19"/>
      <c r="D63" s="46" t="s">
        <v>10</v>
      </c>
      <c r="E63" s="47"/>
      <c r="F63" s="47"/>
      <c r="G63" s="47"/>
      <c r="H63" s="48"/>
      <c r="I63" s="20">
        <f>SUM(I6:I61)</f>
        <v>0</v>
      </c>
      <c r="J63" s="18"/>
      <c r="K63" s="3"/>
    </row>
    <row r="64" spans="1:11" ht="14.45" customHeight="1" thickBot="1">
      <c r="D64" s="38" t="s">
        <v>11</v>
      </c>
      <c r="E64" s="39"/>
      <c r="F64" s="39"/>
      <c r="G64" s="39"/>
      <c r="H64" s="39"/>
      <c r="I64" s="40"/>
      <c r="J64" s="21">
        <f>SUM(J6:J61)</f>
        <v>0</v>
      </c>
    </row>
  </sheetData>
  <mergeCells count="6">
    <mergeCell ref="D64:I64"/>
    <mergeCell ref="A1:C1"/>
    <mergeCell ref="A3:J3"/>
    <mergeCell ref="A4:K4"/>
    <mergeCell ref="D62:E62"/>
    <mergeCell ref="D63:H63"/>
  </mergeCells>
  <pageMargins left="0.70866141732283472" right="0.70866141732283472" top="0.78740157480314965" bottom="0.78740157480314965" header="0.31496062992125984" footer="0.31496062992125984"/>
  <pageSetup paperSize="8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GP_grafika_Chotebor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2022-04-28T13:42:00Z</cp:lastPrinted>
  <dcterms:created xsi:type="dcterms:W3CDTF">2017-06-02T08:23:59Z</dcterms:created>
  <dcterms:modified xsi:type="dcterms:W3CDTF">2025-05-21T06:08:13Z</dcterms:modified>
</cp:coreProperties>
</file>